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20" windowHeight="8010"/>
  </bookViews>
  <sheets>
    <sheet name="Учет" sheetId="1" r:id="rId1"/>
    <sheet name="Молодняк" sheetId="3" r:id="rId2"/>
    <sheet name="Норма веса" sheetId="2" r:id="rId3"/>
  </sheets>
  <calcPr calcId="124519"/>
</workbook>
</file>

<file path=xl/calcChain.xml><?xml version="1.0" encoding="utf-8"?>
<calcChain xmlns="http://schemas.openxmlformats.org/spreadsheetml/2006/main">
  <c r="I3" i="1"/>
  <c r="G23" i="3"/>
  <c r="F23"/>
  <c r="G22"/>
  <c r="F22"/>
  <c r="G21"/>
  <c r="F21"/>
  <c r="G20"/>
  <c r="F20"/>
  <c r="I10" i="1"/>
  <c r="I9"/>
  <c r="F10"/>
  <c r="F9"/>
  <c r="G10"/>
  <c r="G9"/>
  <c r="I8"/>
  <c r="I6"/>
  <c r="I5"/>
  <c r="I4"/>
  <c r="I7"/>
  <c r="F8"/>
  <c r="F7"/>
  <c r="F6"/>
  <c r="F5"/>
  <c r="F4"/>
  <c r="F3"/>
  <c r="G19" i="3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G4"/>
  <c r="F4"/>
  <c r="G3"/>
  <c r="F3"/>
  <c r="C1"/>
  <c r="C23" s="1"/>
  <c r="G8" i="1"/>
  <c r="G7"/>
  <c r="G6"/>
  <c r="G5"/>
  <c r="G4"/>
  <c r="G3"/>
  <c r="C1"/>
  <c r="C10" s="1"/>
  <c r="C20" i="3" l="1"/>
  <c r="C21"/>
  <c r="C22"/>
  <c r="C9" i="1"/>
  <c r="C3" i="3"/>
  <c r="C4"/>
  <c r="C5"/>
  <c r="C6"/>
  <c r="C7"/>
  <c r="C8"/>
  <c r="C9"/>
  <c r="C10"/>
  <c r="C11"/>
  <c r="C12"/>
  <c r="C16"/>
  <c r="C17"/>
  <c r="C18"/>
  <c r="C19"/>
  <c r="C15"/>
  <c r="C14"/>
  <c r="C13"/>
  <c r="C4" i="1"/>
  <c r="C8"/>
  <c r="C7"/>
  <c r="C6"/>
  <c r="C5"/>
  <c r="C3"/>
</calcChain>
</file>

<file path=xl/sharedStrings.xml><?xml version="1.0" encoding="utf-8"?>
<sst xmlns="http://schemas.openxmlformats.org/spreadsheetml/2006/main" count="51" uniqueCount="37">
  <si>
    <t>Имя</t>
  </si>
  <si>
    <t>Д.рожд</t>
  </si>
  <si>
    <t>Возраст</t>
  </si>
  <si>
    <t>М</t>
  </si>
  <si>
    <t>Г</t>
  </si>
  <si>
    <t>Случка</t>
  </si>
  <si>
    <t>Дата прививки</t>
  </si>
  <si>
    <t>Дата следующей</t>
  </si>
  <si>
    <t>Дата взвешивания</t>
  </si>
  <si>
    <t>Окрол</t>
  </si>
  <si>
    <t>Дата</t>
  </si>
  <si>
    <t>в окроле</t>
  </si>
  <si>
    <t>1ф</t>
  </si>
  <si>
    <t>2ф</t>
  </si>
  <si>
    <t>1д</t>
  </si>
  <si>
    <t>2д</t>
  </si>
  <si>
    <t>3ф</t>
  </si>
  <si>
    <t>4ф</t>
  </si>
  <si>
    <t>5ф</t>
  </si>
  <si>
    <t>1о</t>
  </si>
  <si>
    <t>4о</t>
  </si>
  <si>
    <t>2о</t>
  </si>
  <si>
    <t>3о</t>
  </si>
  <si>
    <t>5о</t>
  </si>
  <si>
    <t>6о</t>
  </si>
  <si>
    <t>7о</t>
  </si>
  <si>
    <t>8о</t>
  </si>
  <si>
    <t>9о</t>
  </si>
  <si>
    <t>10о</t>
  </si>
  <si>
    <t>Самец</t>
  </si>
  <si>
    <t>Самка</t>
  </si>
  <si>
    <t>Сегодня:</t>
  </si>
  <si>
    <t>желтые незаполнять</t>
  </si>
  <si>
    <t>Микс</t>
  </si>
  <si>
    <t>Гем</t>
  </si>
  <si>
    <t>кол-во</t>
  </si>
  <si>
    <t>Изменяйте даты и вводите вес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</si>
</sst>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7" tint="-0.499984740745262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14" fontId="4" fillId="2" borderId="1" xfId="0" applyNumberFormat="1" applyFont="1" applyFill="1" applyBorder="1"/>
    <xf numFmtId="14" fontId="1" fillId="5" borderId="0" xfId="0" applyNumberFormat="1" applyFon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2" fillId="0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3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0" xfId="0" applyFont="1" applyFill="1"/>
    <xf numFmtId="0" fontId="5" fillId="0" borderId="1" xfId="0" applyFont="1" applyFill="1" applyBorder="1"/>
    <xf numFmtId="14" fontId="5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/>
    <xf numFmtId="0" fontId="0" fillId="0" borderId="1" xfId="0" applyBorder="1"/>
    <xf numFmtId="14" fontId="4" fillId="2" borderId="1" xfId="0" applyNumberFormat="1" applyFont="1" applyFill="1" applyBorder="1" applyAlignment="1">
      <alignment horizontal="center"/>
    </xf>
    <xf numFmtId="0" fontId="2" fillId="6" borderId="1" xfId="0" applyFont="1" applyFill="1" applyBorder="1"/>
    <xf numFmtId="14" fontId="0" fillId="6" borderId="1" xfId="0" applyNumberFormat="1" applyFont="1" applyFill="1" applyBorder="1"/>
    <xf numFmtId="0" fontId="6" fillId="0" borderId="1" xfId="0" applyFont="1" applyFill="1" applyBorder="1"/>
    <xf numFmtId="0" fontId="7" fillId="0" borderId="1" xfId="0" applyFont="1" applyFill="1" applyBorder="1"/>
    <xf numFmtId="0" fontId="1" fillId="5" borderId="0" xfId="0" applyFont="1" applyFill="1"/>
    <xf numFmtId="0" fontId="5" fillId="4" borderId="1" xfId="0" applyFont="1" applyFill="1" applyBorder="1"/>
    <xf numFmtId="14" fontId="0" fillId="4" borderId="1" xfId="0" applyNumberFormat="1" applyFill="1" applyBorder="1"/>
    <xf numFmtId="14" fontId="5" fillId="4" borderId="1" xfId="0" applyNumberFormat="1" applyFont="1" applyFill="1" applyBorder="1"/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4" fontId="5" fillId="8" borderId="1" xfId="0" quotePrefix="1" applyNumberFormat="1" applyFont="1" applyFill="1" applyBorder="1"/>
    <xf numFmtId="14" fontId="0" fillId="8" borderId="1" xfId="0" applyNumberFormat="1" applyFill="1" applyBorder="1"/>
    <xf numFmtId="14" fontId="5" fillId="8" borderId="1" xfId="0" applyNumberFormat="1" applyFont="1" applyFill="1" applyBorder="1"/>
    <xf numFmtId="14" fontId="3" fillId="8" borderId="1" xfId="0" applyNumberFormat="1" applyFont="1" applyFill="1" applyBorder="1"/>
    <xf numFmtId="14" fontId="4" fillId="8" borderId="1" xfId="0" applyNumberFormat="1" applyFont="1" applyFill="1" applyBorder="1"/>
    <xf numFmtId="0" fontId="0" fillId="8" borderId="1" xfId="0" applyFill="1" applyBorder="1"/>
    <xf numFmtId="14" fontId="0" fillId="0" borderId="1" xfId="0" applyNumberFormat="1" applyBorder="1"/>
    <xf numFmtId="0" fontId="3" fillId="0" borderId="1" xfId="0" applyFont="1" applyBorder="1"/>
    <xf numFmtId="164" fontId="0" fillId="9" borderId="1" xfId="0" applyNumberFormat="1" applyFill="1" applyBorder="1" applyAlignment="1">
      <alignment horizontal="center"/>
    </xf>
    <xf numFmtId="14" fontId="0" fillId="9" borderId="1" xfId="0" applyNumberFormat="1" applyFill="1" applyBorder="1"/>
    <xf numFmtId="164" fontId="5" fillId="9" borderId="1" xfId="0" applyNumberFormat="1" applyFont="1" applyFill="1" applyBorder="1" applyAlignment="1">
      <alignment horizontal="center"/>
    </xf>
    <xf numFmtId="14" fontId="2" fillId="9" borderId="1" xfId="0" applyNumberFormat="1" applyFont="1" applyFill="1" applyBorder="1"/>
    <xf numFmtId="14" fontId="5" fillId="9" borderId="1" xfId="0" applyNumberFormat="1" applyFont="1" applyFill="1" applyBorder="1"/>
    <xf numFmtId="14" fontId="5" fillId="9" borderId="1" xfId="0" applyNumberFormat="1" applyFont="1" applyFill="1" applyBorder="1" applyAlignment="1">
      <alignment horizontal="right"/>
    </xf>
    <xf numFmtId="0" fontId="0" fillId="3" borderId="2" xfId="0" applyFill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/>
    </xf>
    <xf numFmtId="0" fontId="8" fillId="9" borderId="10" xfId="0" applyFont="1" applyFill="1" applyBorder="1" applyAlignment="1">
      <alignment horizontal="center"/>
    </xf>
    <xf numFmtId="0" fontId="8" fillId="9" borderId="11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14" fontId="5" fillId="10" borderId="1" xfId="0" quotePrefix="1" applyNumberFormat="1" applyFont="1" applyFill="1" applyBorder="1"/>
    <xf numFmtId="14" fontId="0" fillId="10" borderId="1" xfId="0" applyNumberFormat="1" applyFill="1" applyBorder="1"/>
    <xf numFmtId="14" fontId="5" fillId="10" borderId="1" xfId="0" applyNumberFormat="1" applyFont="1" applyFill="1" applyBorder="1"/>
    <xf numFmtId="0" fontId="0" fillId="10" borderId="1" xfId="0" applyFill="1" applyBorder="1"/>
    <xf numFmtId="0" fontId="0" fillId="11" borderId="0" xfId="0" applyFill="1" applyAlignment="1">
      <alignment horizontal="center"/>
    </xf>
    <xf numFmtId="0" fontId="0" fillId="11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style val="18"/>
  <c:chart>
    <c:plotArea>
      <c:layout/>
      <c:barChart>
        <c:barDir val="col"/>
        <c:grouping val="clustered"/>
        <c:ser>
          <c:idx val="1"/>
          <c:order val="0"/>
          <c:tx>
            <c:strRef>
              <c:f>Учет!$L$2</c:f>
              <c:strCache>
                <c:ptCount val="1"/>
                <c:pt idx="0">
                  <c:v>07.10.2012</c:v>
                </c:pt>
              </c:strCache>
            </c:strRef>
          </c:tx>
          <c:cat>
            <c:numRef>
              <c:f>Учет!$A$3:$A$8</c:f>
              <c:numCache>
                <c:formatCode>General</c:formatCode>
                <c:ptCount val="6"/>
              </c:numCache>
            </c:numRef>
          </c:cat>
          <c:val>
            <c:numRef>
              <c:f>Учет!$L$3:$L$8</c:f>
              <c:numCache>
                <c:formatCode>General</c:formatCode>
                <c:ptCount val="6"/>
              </c:numCache>
            </c:numRef>
          </c:val>
        </c:ser>
        <c:ser>
          <c:idx val="2"/>
          <c:order val="1"/>
          <c:tx>
            <c:strRef>
              <c:f>Учет!$M$2</c:f>
              <c:strCache>
                <c:ptCount val="1"/>
                <c:pt idx="0">
                  <c:v>14.10.2012</c:v>
                </c:pt>
              </c:strCache>
            </c:strRef>
          </c:tx>
          <c:cat>
            <c:numRef>
              <c:f>Учет!$A$3:$A$8</c:f>
              <c:numCache>
                <c:formatCode>General</c:formatCode>
                <c:ptCount val="6"/>
              </c:numCache>
            </c:numRef>
          </c:cat>
          <c:val>
            <c:numRef>
              <c:f>Учет!$M$3:$M$8</c:f>
              <c:numCache>
                <c:formatCode>General</c:formatCode>
                <c:ptCount val="6"/>
              </c:numCache>
            </c:numRef>
          </c:val>
        </c:ser>
        <c:ser>
          <c:idx val="3"/>
          <c:order val="2"/>
          <c:tx>
            <c:strRef>
              <c:f>Учет!$N$2</c:f>
              <c:strCache>
                <c:ptCount val="1"/>
                <c:pt idx="0">
                  <c:v>21.10.2012</c:v>
                </c:pt>
              </c:strCache>
            </c:strRef>
          </c:tx>
          <c:cat>
            <c:numRef>
              <c:f>Учет!$A$3:$A$8</c:f>
              <c:numCache>
                <c:formatCode>General</c:formatCode>
                <c:ptCount val="6"/>
              </c:numCache>
            </c:numRef>
          </c:cat>
          <c:val>
            <c:numRef>
              <c:f>Учет!$N$3:$N$8</c:f>
              <c:numCache>
                <c:formatCode>General</c:formatCode>
                <c:ptCount val="6"/>
              </c:numCache>
            </c:numRef>
          </c:val>
        </c:ser>
        <c:ser>
          <c:idx val="4"/>
          <c:order val="3"/>
          <c:tx>
            <c:strRef>
              <c:f>Учет!$K$2</c:f>
              <c:strCache>
                <c:ptCount val="1"/>
                <c:pt idx="0">
                  <c:v>02.10.2012</c:v>
                </c:pt>
              </c:strCache>
            </c:strRef>
          </c:tx>
          <c:cat>
            <c:numRef>
              <c:f>Учет!$A$3:$A$8</c:f>
              <c:numCache>
                <c:formatCode>General</c:formatCode>
                <c:ptCount val="6"/>
              </c:numCache>
            </c:numRef>
          </c:cat>
          <c:val>
            <c:numRef>
              <c:f>Учет!$K$3:$K$8</c:f>
              <c:numCache>
                <c:formatCode>General</c:formatCode>
                <c:ptCount val="6"/>
              </c:numCache>
            </c:numRef>
          </c:val>
        </c:ser>
        <c:axId val="56724096"/>
        <c:axId val="56746368"/>
      </c:barChart>
      <c:catAx>
        <c:axId val="5672409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ru-RU"/>
            </a:pPr>
            <a:endParaRPr lang="uk-UA"/>
          </a:p>
        </c:txPr>
        <c:crossAx val="56746368"/>
        <c:crosses val="autoZero"/>
        <c:auto val="1"/>
        <c:lblAlgn val="ctr"/>
        <c:lblOffset val="100"/>
      </c:catAx>
      <c:valAx>
        <c:axId val="5674636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ru-RU"/>
            </a:pPr>
            <a:endParaRPr lang="uk-UA"/>
          </a:p>
        </c:txPr>
        <c:crossAx val="5672409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ru-RU"/>
          </a:pPr>
          <a:endParaRPr lang="uk-UA"/>
        </a:p>
      </c:txPr>
    </c:legend>
    <c:plotVisOnly val="1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style val="18"/>
  <c:chart>
    <c:plotArea>
      <c:layout/>
      <c:barChart>
        <c:barDir val="col"/>
        <c:grouping val="clustered"/>
        <c:ser>
          <c:idx val="0"/>
          <c:order val="0"/>
          <c:val>
            <c:numRef>
              <c:f>(Молодняк!$A$2,Молодняк!$I$2:$L$2)</c:f>
              <c:numCache>
                <c:formatCode>dd/mm/yyyy</c:formatCode>
                <c:ptCount val="5"/>
                <c:pt idx="0" formatCode="General">
                  <c:v>0</c:v>
                </c:pt>
              </c:numCache>
            </c:numRef>
          </c:val>
        </c:ser>
        <c:ser>
          <c:idx val="1"/>
          <c:order val="1"/>
          <c:val>
            <c:numRef>
              <c:f>(Молодняк!#REF!,Молодняк!#REF!)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val>
            <c:numRef>
              <c:f>(Молодняк!#REF!,Молодняк!#REF!)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val>
            <c:numRef>
              <c:f>(Молодняк!$A$3,Молодняк!$I$3:$L$3)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</c:ser>
        <c:ser>
          <c:idx val="4"/>
          <c:order val="4"/>
          <c:val>
            <c:numRef>
              <c:f>(Молодняк!$A$6,Молодняк!$I$6:$L$6)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</c:ser>
        <c:ser>
          <c:idx val="5"/>
          <c:order val="5"/>
          <c:val>
            <c:numRef>
              <c:f>(Молодняк!$A$7,Молодняк!$I$7:$L$7)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</c:ser>
        <c:ser>
          <c:idx val="6"/>
          <c:order val="6"/>
          <c:val>
            <c:numRef>
              <c:f>(Молодняк!$A$8,Молодняк!$I$8:$L$8)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</c:ser>
        <c:ser>
          <c:idx val="7"/>
          <c:order val="7"/>
          <c:val>
            <c:numRef>
              <c:f>(Молодняк!$A$9,Молодняк!$I$9:$L$9)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</c:ser>
        <c:ser>
          <c:idx val="8"/>
          <c:order val="8"/>
          <c:val>
            <c:numRef>
              <c:f>(Молодняк!$A$10,Молодняк!$I$10:$L$10)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</c:ser>
        <c:ser>
          <c:idx val="9"/>
          <c:order val="9"/>
          <c:val>
            <c:numRef>
              <c:f>(Молодняк!$A$11,Молодняк!$I$11:$L$11)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</c:ser>
        <c:ser>
          <c:idx val="10"/>
          <c:order val="10"/>
          <c:val>
            <c:numRef>
              <c:f>(Молодняк!$A$12,Молодняк!$I$12:$L$12)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</c:ser>
        <c:axId val="58494976"/>
        <c:axId val="58496512"/>
      </c:barChart>
      <c:catAx>
        <c:axId val="5849497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ru-RU"/>
            </a:pPr>
            <a:endParaRPr lang="uk-UA"/>
          </a:p>
        </c:txPr>
        <c:crossAx val="58496512"/>
        <c:crosses val="autoZero"/>
        <c:auto val="1"/>
        <c:lblAlgn val="ctr"/>
        <c:lblOffset val="100"/>
      </c:catAx>
      <c:valAx>
        <c:axId val="5849651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ru-RU"/>
            </a:pPr>
            <a:endParaRPr lang="uk-UA"/>
          </a:p>
        </c:txPr>
        <c:crossAx val="58494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412428159908083"/>
          <c:y val="4.7843692562952782E-2"/>
          <c:w val="0.11910422623994622"/>
          <c:h val="0.88978037145901723"/>
        </c:manualLayout>
      </c:layout>
      <c:txPr>
        <a:bodyPr/>
        <a:lstStyle/>
        <a:p>
          <a:pPr>
            <a:defRPr lang="ru-RU"/>
          </a:pPr>
          <a:endParaRPr lang="uk-UA"/>
        </a:p>
      </c:txPr>
    </c:legend>
    <c:plotVisOnly val="1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11</xdr:row>
      <xdr:rowOff>123825</xdr:rowOff>
    </xdr:from>
    <xdr:to>
      <xdr:col>6</xdr:col>
      <xdr:colOff>304801</xdr:colOff>
      <xdr:row>28</xdr:row>
      <xdr:rowOff>57150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26</xdr:row>
      <xdr:rowOff>161925</xdr:rowOff>
    </xdr:from>
    <xdr:to>
      <xdr:col>7</xdr:col>
      <xdr:colOff>0</xdr:colOff>
      <xdr:row>45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7</xdr:col>
      <xdr:colOff>257176</xdr:colOff>
      <xdr:row>24</xdr:row>
      <xdr:rowOff>69586</xdr:rowOff>
    </xdr:to>
    <xdr:pic>
      <xdr:nvPicPr>
        <xdr:cNvPr id="3" name="Рисунок 2" descr="Нормы вес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" y="0"/>
          <a:ext cx="4524374" cy="4641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3"/>
  <sheetViews>
    <sheetView tabSelected="1" workbookViewId="0">
      <selection activeCell="I3" sqref="I3"/>
    </sheetView>
  </sheetViews>
  <sheetFormatPr defaultRowHeight="15"/>
  <cols>
    <col min="1" max="1" width="5.42578125" customWidth="1"/>
    <col min="2" max="2" width="10.140625" bestFit="1" customWidth="1"/>
    <col min="3" max="3" width="10.7109375" customWidth="1"/>
    <col min="4" max="7" width="10.140625" bestFit="1" customWidth="1"/>
    <col min="8" max="8" width="10.42578125" customWidth="1"/>
    <col min="9" max="9" width="11.28515625" customWidth="1"/>
    <col min="10" max="10" width="8.85546875" style="7" customWidth="1"/>
    <col min="11" max="11" width="10.140625" bestFit="1" customWidth="1"/>
    <col min="12" max="12" width="10.5703125" bestFit="1" customWidth="1"/>
    <col min="13" max="13" width="10.140625" bestFit="1" customWidth="1"/>
    <col min="14" max="14" width="10.140625" customWidth="1"/>
    <col min="15" max="15" width="10.5703125" customWidth="1"/>
  </cols>
  <sheetData>
    <row r="1" spans="1:15">
      <c r="B1" s="28" t="s">
        <v>31</v>
      </c>
      <c r="C1" s="5">
        <f ca="1">TODAY()</f>
        <v>42223</v>
      </c>
      <c r="D1" s="64" t="s">
        <v>6</v>
      </c>
      <c r="E1" s="65"/>
      <c r="F1" s="52" t="s">
        <v>7</v>
      </c>
      <c r="G1" s="53"/>
      <c r="H1" s="54" t="s">
        <v>10</v>
      </c>
      <c r="I1" s="55"/>
      <c r="J1" s="71" t="s">
        <v>35</v>
      </c>
      <c r="K1" s="49" t="s">
        <v>8</v>
      </c>
      <c r="L1" s="50"/>
      <c r="M1" s="50"/>
      <c r="N1" s="50"/>
      <c r="O1" s="51"/>
    </row>
    <row r="2" spans="1:15">
      <c r="A2" s="1" t="s">
        <v>0</v>
      </c>
      <c r="B2" s="1" t="s">
        <v>1</v>
      </c>
      <c r="C2" s="1" t="s">
        <v>2</v>
      </c>
      <c r="D2" s="66" t="s">
        <v>33</v>
      </c>
      <c r="E2" s="66" t="s">
        <v>34</v>
      </c>
      <c r="F2" s="32" t="s">
        <v>33</v>
      </c>
      <c r="G2" s="32" t="s">
        <v>34</v>
      </c>
      <c r="H2" s="3" t="s">
        <v>5</v>
      </c>
      <c r="I2" s="3" t="s">
        <v>9</v>
      </c>
      <c r="J2" s="72" t="s">
        <v>11</v>
      </c>
      <c r="K2" s="4">
        <v>41184</v>
      </c>
      <c r="L2" s="4">
        <v>41189</v>
      </c>
      <c r="M2" s="4">
        <v>41196</v>
      </c>
      <c r="N2" s="4">
        <v>41203</v>
      </c>
      <c r="O2" s="4"/>
    </row>
    <row r="3" spans="1:15">
      <c r="A3" s="8"/>
      <c r="B3" s="9"/>
      <c r="C3" s="42">
        <f t="shared" ref="C3:C10" ca="1" si="0">($C$1-B3)/30.4</f>
        <v>1388.9144736842106</v>
      </c>
      <c r="D3" s="67"/>
      <c r="E3" s="68"/>
      <c r="F3" s="43">
        <f>D3+90</f>
        <v>90</v>
      </c>
      <c r="G3" s="45">
        <f>E3+180</f>
        <v>180</v>
      </c>
      <c r="H3" s="3"/>
      <c r="I3" s="47">
        <f t="shared" ref="I3:I6" si="1">H3+28</f>
        <v>28</v>
      </c>
      <c r="J3" s="10"/>
      <c r="K3" s="8"/>
      <c r="L3" s="8"/>
      <c r="M3" s="8"/>
      <c r="N3" s="8"/>
      <c r="O3" s="8"/>
    </row>
    <row r="4" spans="1:15" s="6" customFormat="1">
      <c r="A4" s="8"/>
      <c r="B4" s="9"/>
      <c r="C4" s="42">
        <f t="shared" ca="1" si="0"/>
        <v>1388.9144736842106</v>
      </c>
      <c r="D4" s="67"/>
      <c r="E4" s="68"/>
      <c r="F4" s="43">
        <f t="shared" ref="F4:F10" si="2">D4+90</f>
        <v>90</v>
      </c>
      <c r="G4" s="45">
        <f t="shared" ref="G4:G10" si="3">E4+180</f>
        <v>180</v>
      </c>
      <c r="H4" s="30"/>
      <c r="I4" s="47">
        <f t="shared" si="1"/>
        <v>28</v>
      </c>
      <c r="J4" s="10"/>
      <c r="K4" s="8"/>
      <c r="L4" s="8"/>
      <c r="M4" s="8"/>
      <c r="N4" s="8"/>
      <c r="O4" s="8"/>
    </row>
    <row r="5" spans="1:15" s="6" customFormat="1">
      <c r="A5" s="8"/>
      <c r="B5" s="9"/>
      <c r="C5" s="42">
        <f t="shared" ca="1" si="0"/>
        <v>1388.9144736842106</v>
      </c>
      <c r="D5" s="68"/>
      <c r="E5" s="68"/>
      <c r="F5" s="43">
        <f t="shared" si="2"/>
        <v>90</v>
      </c>
      <c r="G5" s="45">
        <f t="shared" si="3"/>
        <v>180</v>
      </c>
      <c r="H5" s="3"/>
      <c r="I5" s="47">
        <f t="shared" si="1"/>
        <v>28</v>
      </c>
      <c r="J5" s="10"/>
      <c r="K5" s="8"/>
      <c r="L5" s="8"/>
      <c r="M5" s="8"/>
      <c r="N5" s="8"/>
      <c r="O5" s="8"/>
    </row>
    <row r="6" spans="1:15" s="6" customFormat="1">
      <c r="A6" s="8"/>
      <c r="B6" s="9"/>
      <c r="C6" s="42">
        <f t="shared" ca="1" si="0"/>
        <v>1388.9144736842106</v>
      </c>
      <c r="D6" s="68"/>
      <c r="E6" s="68"/>
      <c r="F6" s="43">
        <f t="shared" si="2"/>
        <v>90</v>
      </c>
      <c r="G6" s="45">
        <f t="shared" si="3"/>
        <v>180</v>
      </c>
      <c r="H6" s="29"/>
      <c r="I6" s="47">
        <f t="shared" si="1"/>
        <v>28</v>
      </c>
      <c r="J6" s="10"/>
      <c r="K6" s="8"/>
      <c r="L6" s="8"/>
      <c r="M6" s="8"/>
      <c r="N6" s="8"/>
      <c r="O6" s="8"/>
    </row>
    <row r="7" spans="1:15" s="21" customFormat="1">
      <c r="A7" s="18"/>
      <c r="B7" s="19"/>
      <c r="C7" s="44">
        <f t="shared" ca="1" si="0"/>
        <v>1388.9144736842106</v>
      </c>
      <c r="D7" s="69"/>
      <c r="E7" s="69"/>
      <c r="F7" s="46">
        <f t="shared" si="2"/>
        <v>90</v>
      </c>
      <c r="G7" s="45">
        <f t="shared" si="3"/>
        <v>180</v>
      </c>
      <c r="H7" s="31"/>
      <c r="I7" s="47">
        <f>H7+28</f>
        <v>28</v>
      </c>
      <c r="J7" s="20"/>
      <c r="K7" s="18"/>
      <c r="L7" s="18"/>
      <c r="M7" s="18"/>
      <c r="N7" s="18"/>
      <c r="O7" s="18"/>
    </row>
    <row r="8" spans="1:15" s="21" customFormat="1">
      <c r="A8" s="18"/>
      <c r="B8" s="19"/>
      <c r="C8" s="44">
        <f t="shared" ca="1" si="0"/>
        <v>1388.9144736842106</v>
      </c>
      <c r="D8" s="69"/>
      <c r="E8" s="69"/>
      <c r="F8" s="46">
        <f t="shared" si="2"/>
        <v>90</v>
      </c>
      <c r="G8" s="45">
        <f t="shared" si="3"/>
        <v>180</v>
      </c>
      <c r="H8" s="31"/>
      <c r="I8" s="47">
        <f t="shared" ref="I8:I10" si="4">H8+28</f>
        <v>28</v>
      </c>
      <c r="J8" s="20"/>
      <c r="K8" s="18"/>
      <c r="L8" s="18"/>
      <c r="M8" s="18"/>
      <c r="N8" s="18"/>
      <c r="O8" s="18"/>
    </row>
    <row r="9" spans="1:15">
      <c r="A9" s="41"/>
      <c r="B9" s="40"/>
      <c r="C9" s="44">
        <f t="shared" ca="1" si="0"/>
        <v>1388.9144736842106</v>
      </c>
      <c r="D9" s="70"/>
      <c r="E9" s="68"/>
      <c r="F9" s="46">
        <f t="shared" si="2"/>
        <v>90</v>
      </c>
      <c r="G9" s="45">
        <f t="shared" si="3"/>
        <v>180</v>
      </c>
      <c r="H9" s="3"/>
      <c r="I9" s="47">
        <f t="shared" si="4"/>
        <v>28</v>
      </c>
      <c r="J9" s="22"/>
      <c r="K9" s="22"/>
      <c r="L9" s="22"/>
      <c r="M9" s="22"/>
      <c r="N9" s="22"/>
      <c r="O9" s="22"/>
    </row>
    <row r="10" spans="1:15">
      <c r="A10" s="41"/>
      <c r="B10" s="40"/>
      <c r="C10" s="44">
        <f t="shared" ca="1" si="0"/>
        <v>1388.9144736842106</v>
      </c>
      <c r="D10" s="70"/>
      <c r="E10" s="68"/>
      <c r="F10" s="46">
        <f t="shared" si="2"/>
        <v>90</v>
      </c>
      <c r="G10" s="45">
        <f t="shared" si="3"/>
        <v>180</v>
      </c>
      <c r="H10" s="3"/>
      <c r="I10" s="47">
        <f t="shared" si="4"/>
        <v>28</v>
      </c>
      <c r="J10" s="22"/>
      <c r="K10" s="22"/>
      <c r="L10" s="22"/>
      <c r="M10" s="22"/>
      <c r="N10" s="22"/>
      <c r="O10" s="22"/>
    </row>
    <row r="11" spans="1:15" ht="15.75" thickBot="1">
      <c r="J11"/>
    </row>
    <row r="12" spans="1:15" ht="15.75" thickBot="1">
      <c r="I12" s="56" t="s">
        <v>32</v>
      </c>
      <c r="J12" s="57"/>
      <c r="L12" s="56" t="s">
        <v>36</v>
      </c>
      <c r="M12" s="58"/>
      <c r="N12" s="57"/>
    </row>
    <row r="13" spans="1:15">
      <c r="H13" s="48" t="s">
        <v>29</v>
      </c>
    </row>
    <row r="14" spans="1:15">
      <c r="H14" s="8" t="s">
        <v>30</v>
      </c>
      <c r="J14"/>
    </row>
    <row r="15" spans="1:15">
      <c r="J15"/>
    </row>
    <row r="16" spans="1:15">
      <c r="I16" s="6"/>
      <c r="J16"/>
    </row>
    <row r="17" spans="10:10">
      <c r="J17"/>
    </row>
    <row r="18" spans="10:10">
      <c r="J18"/>
    </row>
    <row r="19" spans="10:10">
      <c r="J19"/>
    </row>
    <row r="20" spans="10:10">
      <c r="J20"/>
    </row>
    <row r="21" spans="10:10">
      <c r="J21"/>
    </row>
    <row r="22" spans="10:10">
      <c r="J22"/>
    </row>
    <row r="23" spans="10:10">
      <c r="J23"/>
    </row>
  </sheetData>
  <mergeCells count="6">
    <mergeCell ref="K1:O1"/>
    <mergeCell ref="D1:E1"/>
    <mergeCell ref="F1:G1"/>
    <mergeCell ref="H1:I1"/>
    <mergeCell ref="I12:J12"/>
    <mergeCell ref="L12:N12"/>
  </mergeCells>
  <pageMargins left="0.7" right="0.7" top="0.75" bottom="0.75" header="0.3" footer="0.3"/>
  <pageSetup paperSize="9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activeCell="J18" sqref="J18"/>
    </sheetView>
  </sheetViews>
  <sheetFormatPr defaultRowHeight="15"/>
  <cols>
    <col min="1" max="1" width="5.42578125" customWidth="1"/>
    <col min="2" max="2" width="10.140625" bestFit="1" customWidth="1"/>
    <col min="3" max="3" width="10.7109375" customWidth="1"/>
    <col min="4" max="7" width="10.140625" bestFit="1" customWidth="1"/>
    <col min="8" max="8" width="11.140625" style="7" customWidth="1"/>
    <col min="9" max="9" width="10.140625" bestFit="1" customWidth="1"/>
    <col min="10" max="10" width="10.5703125" bestFit="1" customWidth="1"/>
    <col min="11" max="11" width="10.140625" bestFit="1" customWidth="1"/>
    <col min="12" max="12" width="10.140625" customWidth="1"/>
    <col min="13" max="13" width="10.5703125" customWidth="1"/>
  </cols>
  <sheetData>
    <row r="1" spans="1:13">
      <c r="B1" s="28" t="s">
        <v>31</v>
      </c>
      <c r="C1" s="5">
        <f ca="1">TODAY()</f>
        <v>42223</v>
      </c>
      <c r="D1" s="59" t="s">
        <v>6</v>
      </c>
      <c r="E1" s="60"/>
      <c r="F1" s="61" t="s">
        <v>7</v>
      </c>
      <c r="G1" s="62"/>
      <c r="H1" s="49" t="s">
        <v>8</v>
      </c>
      <c r="I1" s="50"/>
      <c r="J1" s="50"/>
      <c r="K1" s="50"/>
      <c r="L1" s="51"/>
      <c r="M1" s="2" t="s">
        <v>29</v>
      </c>
    </row>
    <row r="2" spans="1:13">
      <c r="A2" s="1" t="s">
        <v>0</v>
      </c>
      <c r="B2" s="1" t="s">
        <v>1</v>
      </c>
      <c r="C2" s="1" t="s">
        <v>2</v>
      </c>
      <c r="D2" s="33" t="s">
        <v>3</v>
      </c>
      <c r="E2" s="33" t="s">
        <v>4</v>
      </c>
      <c r="F2" s="32" t="s">
        <v>3</v>
      </c>
      <c r="G2" s="32" t="s">
        <v>4</v>
      </c>
      <c r="H2" s="4">
        <v>41270</v>
      </c>
      <c r="I2" s="23"/>
      <c r="J2" s="4"/>
      <c r="K2" s="4"/>
      <c r="L2" s="4"/>
      <c r="M2" s="8" t="s">
        <v>30</v>
      </c>
    </row>
    <row r="3" spans="1:13" s="15" customFormat="1">
      <c r="A3" s="24" t="s">
        <v>19</v>
      </c>
      <c r="B3" s="25">
        <v>41218</v>
      </c>
      <c r="C3" s="42">
        <f t="shared" ref="C3:C12" ca="1" si="0">($C$1-B3)/30.4</f>
        <v>33.059210526315788</v>
      </c>
      <c r="D3" s="37"/>
      <c r="E3" s="35">
        <v>41298</v>
      </c>
      <c r="F3" s="43">
        <f t="shared" ref="F3:F19" si="1">D3+90</f>
        <v>90</v>
      </c>
      <c r="G3" s="43">
        <f t="shared" ref="G3:G19" si="2">E3+180</f>
        <v>41478</v>
      </c>
      <c r="H3" s="13"/>
      <c r="I3" s="14"/>
      <c r="J3" s="14"/>
      <c r="K3" s="12"/>
      <c r="L3" s="12"/>
    </row>
    <row r="4" spans="1:13" s="15" customFormat="1">
      <c r="A4" s="24" t="s">
        <v>21</v>
      </c>
      <c r="B4" s="25">
        <v>41218</v>
      </c>
      <c r="C4" s="42">
        <f t="shared" ca="1" si="0"/>
        <v>33.059210526315788</v>
      </c>
      <c r="D4" s="37"/>
      <c r="E4" s="35">
        <v>41298</v>
      </c>
      <c r="F4" s="43">
        <f t="shared" si="1"/>
        <v>90</v>
      </c>
      <c r="G4" s="43">
        <f t="shared" si="2"/>
        <v>41478</v>
      </c>
      <c r="H4" s="13"/>
      <c r="I4" s="14"/>
      <c r="J4" s="14"/>
      <c r="K4" s="12"/>
      <c r="L4" s="12"/>
    </row>
    <row r="5" spans="1:13" s="15" customFormat="1">
      <c r="A5" s="24" t="s">
        <v>22</v>
      </c>
      <c r="B5" s="25">
        <v>41218</v>
      </c>
      <c r="C5" s="42">
        <f t="shared" ca="1" si="0"/>
        <v>33.059210526315788</v>
      </c>
      <c r="D5" s="37"/>
      <c r="E5" s="35">
        <v>41298</v>
      </c>
      <c r="F5" s="43">
        <f t="shared" si="1"/>
        <v>90</v>
      </c>
      <c r="G5" s="43">
        <f t="shared" si="2"/>
        <v>41478</v>
      </c>
      <c r="H5" s="13"/>
      <c r="I5" s="14"/>
      <c r="J5" s="14"/>
      <c r="K5" s="12"/>
      <c r="L5" s="12"/>
    </row>
    <row r="6" spans="1:13" s="15" customFormat="1">
      <c r="A6" s="24" t="s">
        <v>20</v>
      </c>
      <c r="B6" s="25">
        <v>41218</v>
      </c>
      <c r="C6" s="42">
        <f t="shared" ca="1" si="0"/>
        <v>33.059210526315788</v>
      </c>
      <c r="D6" s="37"/>
      <c r="E6" s="35">
        <v>41298</v>
      </c>
      <c r="F6" s="43">
        <f t="shared" si="1"/>
        <v>90</v>
      </c>
      <c r="G6" s="43">
        <f t="shared" si="2"/>
        <v>41478</v>
      </c>
      <c r="H6" s="13"/>
      <c r="I6" s="12"/>
      <c r="J6" s="12"/>
      <c r="K6" s="11"/>
      <c r="L6" s="12"/>
    </row>
    <row r="7" spans="1:13" s="17" customFormat="1">
      <c r="A7" s="24" t="s">
        <v>23</v>
      </c>
      <c r="B7" s="25">
        <v>41218</v>
      </c>
      <c r="C7" s="42">
        <f t="shared" ca="1" si="0"/>
        <v>33.059210526315788</v>
      </c>
      <c r="D7" s="38"/>
      <c r="E7" s="35">
        <v>41298</v>
      </c>
      <c r="F7" s="43">
        <f t="shared" si="1"/>
        <v>90</v>
      </c>
      <c r="G7" s="43">
        <f t="shared" si="2"/>
        <v>41478</v>
      </c>
      <c r="H7" s="16"/>
      <c r="I7" s="12"/>
      <c r="J7" s="12"/>
      <c r="K7" s="14"/>
      <c r="L7" s="14"/>
    </row>
    <row r="8" spans="1:13" s="6" customFormat="1">
      <c r="A8" s="24" t="s">
        <v>24</v>
      </c>
      <c r="B8" s="25">
        <v>41218</v>
      </c>
      <c r="C8" s="42">
        <f t="shared" ca="1" si="0"/>
        <v>33.059210526315788</v>
      </c>
      <c r="D8" s="34"/>
      <c r="E8" s="35">
        <v>41298</v>
      </c>
      <c r="F8" s="43">
        <f t="shared" si="1"/>
        <v>90</v>
      </c>
      <c r="G8" s="43">
        <f t="shared" si="2"/>
        <v>41478</v>
      </c>
      <c r="H8" s="10"/>
      <c r="I8" s="8"/>
      <c r="J8" s="8"/>
      <c r="K8" s="8"/>
      <c r="L8" s="8"/>
    </row>
    <row r="9" spans="1:13" s="6" customFormat="1">
      <c r="A9" s="24" t="s">
        <v>25</v>
      </c>
      <c r="B9" s="25">
        <v>41218</v>
      </c>
      <c r="C9" s="42">
        <f t="shared" ca="1" si="0"/>
        <v>33.059210526315788</v>
      </c>
      <c r="D9" s="35"/>
      <c r="E9" s="35">
        <v>41298</v>
      </c>
      <c r="F9" s="43">
        <f t="shared" si="1"/>
        <v>90</v>
      </c>
      <c r="G9" s="43">
        <f t="shared" si="2"/>
        <v>41478</v>
      </c>
      <c r="H9" s="10"/>
      <c r="I9" s="8"/>
      <c r="J9" s="8"/>
      <c r="K9" s="8"/>
      <c r="L9" s="8"/>
    </row>
    <row r="10" spans="1:13" s="6" customFormat="1">
      <c r="A10" s="24" t="s">
        <v>26</v>
      </c>
      <c r="B10" s="25">
        <v>41218</v>
      </c>
      <c r="C10" s="42">
        <f t="shared" ca="1" si="0"/>
        <v>33.059210526315788</v>
      </c>
      <c r="D10" s="35"/>
      <c r="E10" s="35">
        <v>41298</v>
      </c>
      <c r="F10" s="43">
        <f t="shared" si="1"/>
        <v>90</v>
      </c>
      <c r="G10" s="43">
        <f t="shared" si="2"/>
        <v>41478</v>
      </c>
      <c r="H10" s="10"/>
      <c r="I10" s="8"/>
      <c r="J10" s="8"/>
      <c r="K10" s="8"/>
      <c r="L10" s="8"/>
    </row>
    <row r="11" spans="1:13" s="21" customFormat="1">
      <c r="A11" s="24" t="s">
        <v>27</v>
      </c>
      <c r="B11" s="25">
        <v>41218</v>
      </c>
      <c r="C11" s="42">
        <f t="shared" ca="1" si="0"/>
        <v>33.059210526315788</v>
      </c>
      <c r="D11" s="36"/>
      <c r="E11" s="35">
        <v>41298</v>
      </c>
      <c r="F11" s="43">
        <f t="shared" si="1"/>
        <v>90</v>
      </c>
      <c r="G11" s="43">
        <f t="shared" si="2"/>
        <v>41478</v>
      </c>
      <c r="H11" s="20"/>
      <c r="I11" s="8"/>
      <c r="J11" s="18"/>
      <c r="K11" s="18"/>
      <c r="L11" s="18"/>
    </row>
    <row r="12" spans="1:13" s="21" customFormat="1">
      <c r="A12" s="24" t="s">
        <v>28</v>
      </c>
      <c r="B12" s="25">
        <v>41218</v>
      </c>
      <c r="C12" s="42">
        <f t="shared" ca="1" si="0"/>
        <v>33.059210526315788</v>
      </c>
      <c r="D12" s="36"/>
      <c r="E12" s="35">
        <v>41298</v>
      </c>
      <c r="F12" s="43">
        <f t="shared" si="1"/>
        <v>90</v>
      </c>
      <c r="G12" s="43">
        <f t="shared" si="2"/>
        <v>41478</v>
      </c>
      <c r="H12" s="20"/>
      <c r="I12" s="8"/>
      <c r="J12" s="18"/>
      <c r="K12" s="18"/>
      <c r="L12" s="18"/>
    </row>
    <row r="13" spans="1:13" s="6" customFormat="1">
      <c r="A13" s="27" t="s">
        <v>14</v>
      </c>
      <c r="B13" s="9">
        <v>41230</v>
      </c>
      <c r="C13" s="42">
        <f t="shared" ref="C13:C23" ca="1" si="3">($C$1-B13)/30.4</f>
        <v>32.664473684210527</v>
      </c>
      <c r="D13" s="39"/>
      <c r="E13" s="35">
        <v>41298</v>
      </c>
      <c r="F13" s="43">
        <f t="shared" si="1"/>
        <v>90</v>
      </c>
      <c r="G13" s="43">
        <f t="shared" si="2"/>
        <v>41478</v>
      </c>
      <c r="H13" s="8"/>
      <c r="I13" s="8"/>
      <c r="J13" s="8"/>
      <c r="K13" s="8"/>
      <c r="L13" s="8"/>
    </row>
    <row r="14" spans="1:13" s="6" customFormat="1">
      <c r="A14" s="27" t="s">
        <v>15</v>
      </c>
      <c r="B14" s="9">
        <v>41230</v>
      </c>
      <c r="C14" s="42">
        <f t="shared" ca="1" si="3"/>
        <v>32.664473684210527</v>
      </c>
      <c r="D14" s="39"/>
      <c r="E14" s="35">
        <v>41298</v>
      </c>
      <c r="F14" s="43">
        <f t="shared" si="1"/>
        <v>90</v>
      </c>
      <c r="G14" s="43">
        <f t="shared" si="2"/>
        <v>41478</v>
      </c>
      <c r="H14" s="8"/>
      <c r="I14" s="8"/>
      <c r="J14" s="8"/>
      <c r="K14" s="8"/>
      <c r="L14" s="8"/>
    </row>
    <row r="15" spans="1:13" s="6" customFormat="1">
      <c r="A15" s="26" t="s">
        <v>12</v>
      </c>
      <c r="B15" s="9">
        <v>41215</v>
      </c>
      <c r="C15" s="42">
        <f t="shared" ca="1" si="3"/>
        <v>33.15789473684211</v>
      </c>
      <c r="D15" s="39"/>
      <c r="E15" s="35">
        <v>41298</v>
      </c>
      <c r="F15" s="43">
        <f t="shared" si="1"/>
        <v>90</v>
      </c>
      <c r="G15" s="43">
        <f t="shared" si="2"/>
        <v>41478</v>
      </c>
      <c r="H15" s="8"/>
      <c r="I15" s="8"/>
      <c r="J15" s="8"/>
      <c r="K15" s="8"/>
      <c r="L15" s="8"/>
    </row>
    <row r="16" spans="1:13" s="6" customFormat="1">
      <c r="A16" s="26" t="s">
        <v>13</v>
      </c>
      <c r="B16" s="9">
        <v>41215</v>
      </c>
      <c r="C16" s="42">
        <f t="shared" ca="1" si="3"/>
        <v>33.15789473684211</v>
      </c>
      <c r="D16" s="39"/>
      <c r="E16" s="35">
        <v>41298</v>
      </c>
      <c r="F16" s="43">
        <f t="shared" si="1"/>
        <v>90</v>
      </c>
      <c r="G16" s="43">
        <f t="shared" si="2"/>
        <v>41478</v>
      </c>
      <c r="H16" s="8"/>
      <c r="I16" s="8"/>
      <c r="J16" s="8"/>
      <c r="K16" s="8"/>
      <c r="L16" s="8"/>
    </row>
    <row r="17" spans="1:12" s="6" customFormat="1">
      <c r="A17" s="26" t="s">
        <v>16</v>
      </c>
      <c r="B17" s="9">
        <v>41215</v>
      </c>
      <c r="C17" s="42">
        <f t="shared" ca="1" si="3"/>
        <v>33.15789473684211</v>
      </c>
      <c r="D17" s="39"/>
      <c r="E17" s="35">
        <v>41298</v>
      </c>
      <c r="F17" s="43">
        <f t="shared" si="1"/>
        <v>90</v>
      </c>
      <c r="G17" s="43">
        <f t="shared" si="2"/>
        <v>41478</v>
      </c>
      <c r="H17" s="8"/>
      <c r="I17" s="8"/>
      <c r="J17" s="8"/>
      <c r="K17" s="8"/>
      <c r="L17" s="8"/>
    </row>
    <row r="18" spans="1:12" s="6" customFormat="1">
      <c r="A18" s="26" t="s">
        <v>17</v>
      </c>
      <c r="B18" s="9">
        <v>41215</v>
      </c>
      <c r="C18" s="42">
        <f t="shared" ca="1" si="3"/>
        <v>33.15789473684211</v>
      </c>
      <c r="D18" s="39"/>
      <c r="E18" s="35">
        <v>41298</v>
      </c>
      <c r="F18" s="43">
        <f t="shared" si="1"/>
        <v>90</v>
      </c>
      <c r="G18" s="43">
        <f t="shared" si="2"/>
        <v>41478</v>
      </c>
      <c r="H18" s="8"/>
      <c r="I18" s="8"/>
      <c r="J18" s="8"/>
      <c r="K18" s="8"/>
      <c r="L18" s="8"/>
    </row>
    <row r="19" spans="1:12" s="6" customFormat="1">
      <c r="A19" s="26" t="s">
        <v>18</v>
      </c>
      <c r="B19" s="9">
        <v>41215</v>
      </c>
      <c r="C19" s="42">
        <f t="shared" ca="1" si="3"/>
        <v>33.15789473684211</v>
      </c>
      <c r="D19" s="39"/>
      <c r="E19" s="35">
        <v>41298</v>
      </c>
      <c r="F19" s="43">
        <f t="shared" si="1"/>
        <v>90</v>
      </c>
      <c r="G19" s="43">
        <f t="shared" si="2"/>
        <v>41478</v>
      </c>
      <c r="H19" s="8"/>
      <c r="I19" s="8"/>
      <c r="J19" s="8"/>
      <c r="K19" s="8"/>
      <c r="L19" s="8"/>
    </row>
    <row r="20" spans="1:12" s="6" customFormat="1">
      <c r="A20" s="26"/>
      <c r="B20" s="9"/>
      <c r="C20" s="42">
        <f t="shared" ca="1" si="3"/>
        <v>1388.9144736842106</v>
      </c>
      <c r="D20" s="39"/>
      <c r="E20" s="35"/>
      <c r="F20" s="43">
        <f t="shared" ref="F20:F23" si="4">D20+90</f>
        <v>90</v>
      </c>
      <c r="G20" s="43">
        <f t="shared" ref="G20:G23" si="5">E20+180</f>
        <v>180</v>
      </c>
      <c r="H20" s="8"/>
      <c r="I20" s="8"/>
      <c r="J20" s="8"/>
      <c r="K20" s="8"/>
      <c r="L20" s="8"/>
    </row>
    <row r="21" spans="1:12" s="6" customFormat="1">
      <c r="A21" s="8"/>
      <c r="B21" s="8"/>
      <c r="C21" s="42">
        <f t="shared" ca="1" si="3"/>
        <v>1388.9144736842106</v>
      </c>
      <c r="D21" s="39"/>
      <c r="E21" s="39"/>
      <c r="F21" s="43">
        <f t="shared" si="4"/>
        <v>90</v>
      </c>
      <c r="G21" s="43">
        <f t="shared" si="5"/>
        <v>180</v>
      </c>
      <c r="H21" s="8"/>
      <c r="I21" s="8"/>
      <c r="J21" s="8"/>
      <c r="K21" s="8"/>
      <c r="L21" s="8"/>
    </row>
    <row r="22" spans="1:12">
      <c r="A22" s="22"/>
      <c r="B22" s="22"/>
      <c r="C22" s="42">
        <f t="shared" ca="1" si="3"/>
        <v>1388.9144736842106</v>
      </c>
      <c r="D22" s="39"/>
      <c r="E22" s="39"/>
      <c r="F22" s="43">
        <f t="shared" si="4"/>
        <v>90</v>
      </c>
      <c r="G22" s="43">
        <f t="shared" si="5"/>
        <v>180</v>
      </c>
      <c r="H22" s="22"/>
      <c r="I22" s="22"/>
      <c r="J22" s="22"/>
      <c r="K22" s="22"/>
      <c r="L22" s="22"/>
    </row>
    <row r="23" spans="1:12">
      <c r="A23" s="22"/>
      <c r="B23" s="22"/>
      <c r="C23" s="42">
        <f t="shared" ca="1" si="3"/>
        <v>1388.9144736842106</v>
      </c>
      <c r="D23" s="39"/>
      <c r="E23" s="39"/>
      <c r="F23" s="43">
        <f t="shared" si="4"/>
        <v>90</v>
      </c>
      <c r="G23" s="43">
        <f t="shared" si="5"/>
        <v>180</v>
      </c>
      <c r="H23" s="22"/>
      <c r="I23" s="22"/>
      <c r="J23" s="22"/>
      <c r="K23" s="22"/>
      <c r="L23" s="22"/>
    </row>
    <row r="24" spans="1:12">
      <c r="H24"/>
    </row>
    <row r="25" spans="1:12">
      <c r="E25" s="63" t="s">
        <v>32</v>
      </c>
      <c r="F25" s="63"/>
      <c r="H25"/>
    </row>
    <row r="26" spans="1:12">
      <c r="H26"/>
    </row>
  </sheetData>
  <mergeCells count="4">
    <mergeCell ref="D1:E1"/>
    <mergeCell ref="F1:G1"/>
    <mergeCell ref="H1:L1"/>
    <mergeCell ref="E25:F25"/>
  </mergeCells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"/>
  <sheetViews>
    <sheetView workbookViewId="0">
      <selection activeCell="L16" sqref="L16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Учет</vt:lpstr>
      <vt:lpstr>Молодняк</vt:lpstr>
      <vt:lpstr>Норма веса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лм</cp:lastModifiedBy>
  <dcterms:created xsi:type="dcterms:W3CDTF">2012-08-07T18:52:41Z</dcterms:created>
  <dcterms:modified xsi:type="dcterms:W3CDTF">2015-08-07T05:21:45Z</dcterms:modified>
</cp:coreProperties>
</file>